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abe\Downloads\"/>
    </mc:Choice>
  </mc:AlternateContent>
  <xr:revisionPtr revIDLastSave="0" documentId="8_{F4EA71E4-7EB5-4986-A79F-79523B6ACB54}" xr6:coauthVersionLast="47" xr6:coauthVersionMax="47" xr10:uidLastSave="{00000000-0000-0000-0000-000000000000}"/>
  <bookViews>
    <workbookView xWindow="-120" yWindow="-120" windowWidth="29040" windowHeight="15720" xr2:uid="{E0B38C71-E4A2-4DBF-9BFF-2937F6DE160B}"/>
  </bookViews>
  <sheets>
    <sheet name="永年勤続者" sheetId="1" r:id="rId1"/>
  </sheets>
  <definedNames>
    <definedName name="_xlnm.Print_Area" localSheetId="0">永年勤続者!$A$1:$I$50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warnBelowVersion="2" setVersion="2"/>
    </ext>
  </extLst>
</workbook>
</file>

<file path=xl/calcChain.xml><?xml version="1.0" encoding="utf-8"?>
<calcChain xmlns="http://schemas.openxmlformats.org/spreadsheetml/2006/main">
  <c r="M50" i="1" l="1" a="1"/>
  <c r="M50" i="1" s="1"/>
  <c r="G48" i="1"/>
  <c r="H49" i="1" s="1"/>
  <c r="G46" i="1"/>
  <c r="H47" i="1" s="1"/>
  <c r="M48" i="1" s="1"/>
  <c r="H45" i="1"/>
  <c r="M46" i="1" s="1"/>
  <c r="G44" i="1"/>
  <c r="G42" i="1"/>
  <c r="H43" i="1" s="1"/>
  <c r="M44" i="1" s="1"/>
  <c r="H41" i="1"/>
  <c r="M42" i="1" s="1"/>
  <c r="G40" i="1"/>
  <c r="G38" i="1"/>
  <c r="H39" i="1" s="1"/>
  <c r="M40" i="1" s="1"/>
  <c r="H37" i="1"/>
  <c r="M38" i="1" s="1"/>
  <c r="G36" i="1"/>
  <c r="G34" i="1"/>
  <c r="H35" i="1" s="1"/>
  <c r="M36" i="1" s="1"/>
  <c r="H33" i="1"/>
  <c r="M34" i="1" s="1"/>
  <c r="G32" i="1"/>
  <c r="G30" i="1"/>
  <c r="H31" i="1" s="1"/>
  <c r="M32" i="1" s="1"/>
  <c r="G28" i="1"/>
  <c r="H29" i="1" s="1"/>
  <c r="C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<sst xmlns="http://schemas.openxmlformats.org/spreadsheetml/2006/main" count="82" uniqueCount="64">
  <si>
    <t>【多治見商工会議所】　令和８年度　多治見市産業人　激励と感謝のつどい　候補者推薦書</t>
    <rPh sb="1" eb="4">
      <t>タジミ</t>
    </rPh>
    <rPh sb="4" eb="6">
      <t>ショウコウ</t>
    </rPh>
    <rPh sb="6" eb="9">
      <t>カイギショ</t>
    </rPh>
    <rPh sb="11" eb="13">
      <t>レイワ</t>
    </rPh>
    <rPh sb="14" eb="16">
      <t>ネンド</t>
    </rPh>
    <rPh sb="17" eb="21">
      <t>タジミシ</t>
    </rPh>
    <rPh sb="21" eb="23">
      <t>サンギョウ</t>
    </rPh>
    <rPh sb="23" eb="24">
      <t>ジン</t>
    </rPh>
    <rPh sb="25" eb="27">
      <t>ゲキレイ</t>
    </rPh>
    <rPh sb="28" eb="30">
      <t>カンシャ</t>
    </rPh>
    <rPh sb="35" eb="38">
      <t>コウホシャ</t>
    </rPh>
    <rPh sb="38" eb="41">
      <t>スイセンショ</t>
    </rPh>
    <phoneticPr fontId="4"/>
  </si>
  <si>
    <t>基準日</t>
    <rPh sb="0" eb="3">
      <t>キジュンビ</t>
    </rPh>
    <phoneticPr fontId="4"/>
  </si>
  <si>
    <t>送付先メールアドレス：ｊ.hatano@tajimi.or.jp</t>
    <rPh sb="0" eb="3">
      <t>ソウフサキ</t>
    </rPh>
    <phoneticPr fontId="4"/>
  </si>
  <si>
    <t xml:space="preserve">   記入日</t>
    <rPh sb="3" eb="6">
      <t>キニュウビ</t>
    </rPh>
    <phoneticPr fontId="4"/>
  </si>
  <si>
    <t>事業所名</t>
    <rPh sb="0" eb="4">
      <t>ジギョウショメイ</t>
    </rPh>
    <phoneticPr fontId="4"/>
  </si>
  <si>
    <t>代表者名</t>
    <rPh sb="0" eb="4">
      <t>ダイヒョウシャメイ</t>
    </rPh>
    <phoneticPr fontId="4"/>
  </si>
  <si>
    <t>銀行振込</t>
    <rPh sb="0" eb="2">
      <t>ギンコウ</t>
    </rPh>
    <rPh sb="2" eb="4">
      <t>フリコミ</t>
    </rPh>
    <phoneticPr fontId="4"/>
  </si>
  <si>
    <t>所 在 地</t>
    <rPh sb="0" eb="1">
      <t>トコロ</t>
    </rPh>
    <rPh sb="2" eb="3">
      <t>ザイ</t>
    </rPh>
    <rPh sb="4" eb="5">
      <t>チ</t>
    </rPh>
    <phoneticPr fontId="4"/>
  </si>
  <si>
    <t>部署</t>
    <rPh sb="0" eb="2">
      <t>ブショ</t>
    </rPh>
    <phoneticPr fontId="4"/>
  </si>
  <si>
    <t>会議所窓口（現金）</t>
    <rPh sb="0" eb="3">
      <t>カイギショ</t>
    </rPh>
    <rPh sb="3" eb="4">
      <t>マド</t>
    </rPh>
    <rPh sb="4" eb="5">
      <t>グチ</t>
    </rPh>
    <rPh sb="6" eb="8">
      <t>ゲンキン</t>
    </rPh>
    <phoneticPr fontId="4"/>
  </si>
  <si>
    <t>T E L</t>
    <phoneticPr fontId="4"/>
  </si>
  <si>
    <t>担 当 者</t>
    <phoneticPr fontId="4"/>
  </si>
  <si>
    <t>F A X</t>
    <phoneticPr fontId="4"/>
  </si>
  <si>
    <t>メールアドレス</t>
    <phoneticPr fontId="4"/>
  </si>
  <si>
    <r>
      <rPr>
        <sz val="11"/>
        <color rgb="FF000000"/>
        <rFont val="ＭＳ Ｐゴシック"/>
        <family val="3"/>
        <charset val="128"/>
      </rPr>
      <t>お支払方法</t>
    </r>
    <r>
      <rPr>
        <sz val="10"/>
        <color rgb="FF000000"/>
        <rFont val="ＭＳ Ｐゴシック"/>
        <family val="3"/>
        <charset val="128"/>
      </rPr>
      <t xml:space="preserve">
</t>
    </r>
    <r>
      <rPr>
        <sz val="6"/>
        <color rgb="FF000000"/>
        <rFont val="ＭＳ Ｐゴシック"/>
        <family val="3"/>
        <charset val="128"/>
      </rPr>
      <t>（いずれかを選択してください）</t>
    </r>
    <rPh sb="1" eb="3">
      <t>シハライ</t>
    </rPh>
    <rPh sb="3" eb="5">
      <t>ホウホウ</t>
    </rPh>
    <rPh sb="12" eb="14">
      <t>センタク</t>
    </rPh>
    <phoneticPr fontId="4"/>
  </si>
  <si>
    <t>※振込手数料は事業所様にてご負担となります。
※お振込みの際、必ず振込名義を入れてください。</t>
    <rPh sb="1" eb="6">
      <t>フリコミテスウリョウ</t>
    </rPh>
    <rPh sb="7" eb="11">
      <t>ジギョウショサマ</t>
    </rPh>
    <rPh sb="14" eb="16">
      <t>フタン</t>
    </rPh>
    <rPh sb="25" eb="27">
      <t>フリコ</t>
    </rPh>
    <rPh sb="29" eb="30">
      <t>サイ</t>
    </rPh>
    <rPh sb="31" eb="32">
      <t>カナラ</t>
    </rPh>
    <rPh sb="33" eb="37">
      <t>フリコミメイギ</t>
    </rPh>
    <rPh sb="38" eb="39">
      <t>イ</t>
    </rPh>
    <phoneticPr fontId="4"/>
  </si>
  <si>
    <t>支払予定日
（納入期限5月31日）</t>
    <rPh sb="0" eb="2">
      <t>シハラ</t>
    </rPh>
    <rPh sb="2" eb="4">
      <t>ヨテイ</t>
    </rPh>
    <rPh sb="4" eb="5">
      <t>ビ</t>
    </rPh>
    <rPh sb="7" eb="9">
      <t>ノウニュウ</t>
    </rPh>
    <rPh sb="9" eb="11">
      <t>キゲン</t>
    </rPh>
    <rPh sb="12" eb="13">
      <t>ガツ</t>
    </rPh>
    <rPh sb="15" eb="16">
      <t>ニチ</t>
    </rPh>
    <phoneticPr fontId="4"/>
  </si>
  <si>
    <t>月　　　　日</t>
    <rPh sb="0" eb="1">
      <t>ガツ</t>
    </rPh>
    <rPh sb="5" eb="6">
      <t>ヒ</t>
    </rPh>
    <phoneticPr fontId="4"/>
  </si>
  <si>
    <t>※</t>
    <phoneticPr fontId="4"/>
  </si>
  <si>
    <t>銀行振込の場合は、下記入金予定口座に〇を付してください</t>
    <rPh sb="0" eb="2">
      <t>ギンコウ</t>
    </rPh>
    <rPh sb="2" eb="4">
      <t>フリコミ</t>
    </rPh>
    <rPh sb="5" eb="7">
      <t>バアイ</t>
    </rPh>
    <rPh sb="9" eb="11">
      <t>カキ</t>
    </rPh>
    <rPh sb="11" eb="13">
      <t>ニュウキン</t>
    </rPh>
    <rPh sb="13" eb="15">
      <t>ヨテイ</t>
    </rPh>
    <rPh sb="15" eb="17">
      <t>コウザ</t>
    </rPh>
    <rPh sb="20" eb="21">
      <t>フ</t>
    </rPh>
    <phoneticPr fontId="4"/>
  </si>
  <si>
    <t>口座名義　：　多治見商工会議所　会頭　田代正美</t>
    <rPh sb="0" eb="2">
      <t>コウザ</t>
    </rPh>
    <rPh sb="2" eb="3">
      <t>メイ</t>
    </rPh>
    <rPh sb="3" eb="4">
      <t>ギ</t>
    </rPh>
    <rPh sb="7" eb="10">
      <t>タジミ</t>
    </rPh>
    <rPh sb="10" eb="12">
      <t>ショウコウ</t>
    </rPh>
    <rPh sb="12" eb="15">
      <t>カイギショ</t>
    </rPh>
    <rPh sb="16" eb="18">
      <t>カイトウ</t>
    </rPh>
    <rPh sb="19" eb="23">
      <t>タシロマサミ</t>
    </rPh>
    <phoneticPr fontId="4"/>
  </si>
  <si>
    <t>金融機関名</t>
    <rPh sb="0" eb="2">
      <t>キンユウ</t>
    </rPh>
    <rPh sb="2" eb="4">
      <t>キカン</t>
    </rPh>
    <rPh sb="4" eb="5">
      <t>メイ</t>
    </rPh>
    <phoneticPr fontId="4"/>
  </si>
  <si>
    <t>種目</t>
    <rPh sb="0" eb="2">
      <t>シュモク</t>
    </rPh>
    <phoneticPr fontId="4"/>
  </si>
  <si>
    <t>口座番号</t>
    <rPh sb="0" eb="2">
      <t>コウザ</t>
    </rPh>
    <rPh sb="2" eb="4">
      <t>バンゴウ</t>
    </rPh>
    <phoneticPr fontId="4"/>
  </si>
  <si>
    <t>金融機関名</t>
    <rPh sb="0" eb="4">
      <t>キンユウキカン</t>
    </rPh>
    <rPh sb="4" eb="5">
      <t>メイ</t>
    </rPh>
    <phoneticPr fontId="4"/>
  </si>
  <si>
    <t>口座番号</t>
    <rPh sb="0" eb="4">
      <t>コウザバンゴウ</t>
    </rPh>
    <phoneticPr fontId="4"/>
  </si>
  <si>
    <t>東濃信用金庫
本店</t>
    <rPh sb="0" eb="2">
      <t>トウノウ</t>
    </rPh>
    <rPh sb="2" eb="4">
      <t>シンヨウ</t>
    </rPh>
    <rPh sb="4" eb="6">
      <t>キンコ</t>
    </rPh>
    <rPh sb="7" eb="9">
      <t>ホンテン</t>
    </rPh>
    <phoneticPr fontId="4"/>
  </si>
  <si>
    <t>普通</t>
    <rPh sb="0" eb="2">
      <t>フツウ</t>
    </rPh>
    <phoneticPr fontId="4"/>
  </si>
  <si>
    <t>三菱UFJ銀行　多治見支店</t>
    <rPh sb="0" eb="2">
      <t>ミツビシ</t>
    </rPh>
    <rPh sb="5" eb="7">
      <t>ギンコウ</t>
    </rPh>
    <rPh sb="8" eb="11">
      <t>タジミ</t>
    </rPh>
    <rPh sb="11" eb="13">
      <t>シテン</t>
    </rPh>
    <phoneticPr fontId="4"/>
  </si>
  <si>
    <t>十六銀行
多治見支店</t>
    <rPh sb="0" eb="4">
      <t>ジュウロクギンコウ</t>
    </rPh>
    <rPh sb="5" eb="8">
      <t>タジミ</t>
    </rPh>
    <rPh sb="8" eb="10">
      <t>シテン</t>
    </rPh>
    <phoneticPr fontId="4"/>
  </si>
  <si>
    <t>大垣共立銀行　多治見支店</t>
    <rPh sb="0" eb="6">
      <t>オオガキキョウリツギンコウ</t>
    </rPh>
    <rPh sb="7" eb="10">
      <t>タジミ</t>
    </rPh>
    <rPh sb="10" eb="12">
      <t>シテン</t>
    </rPh>
    <phoneticPr fontId="4"/>
  </si>
  <si>
    <t>被表彰者の氏名は漢字・ふりがなとも、お間違いのないようお願いします。氏名の漢字はそのまま表彰状に記名となりますので、
特に旧字体が含まれる場合は、正確にご記入ください。
変換できない場合を含め旧字体の場合は、お手数ですが備考欄にその旨を明記ください。
世帯主表彰・特別表彰の候補者を推薦された場合は、後日詳細をお伺い致します。</t>
    <rPh sb="35" eb="37">
      <t>シメイ</t>
    </rPh>
    <rPh sb="38" eb="40">
      <t>カンジ</t>
    </rPh>
    <rPh sb="45" eb="48">
      <t>ヒョウショウジョウ</t>
    </rPh>
    <rPh sb="49" eb="51">
      <t>キメイ</t>
    </rPh>
    <rPh sb="86" eb="88">
      <t>ヘンカン</t>
    </rPh>
    <rPh sb="92" eb="94">
      <t>バアイ</t>
    </rPh>
    <rPh sb="95" eb="96">
      <t>フク</t>
    </rPh>
    <rPh sb="97" eb="100">
      <t>キュウジタイ</t>
    </rPh>
    <rPh sb="101" eb="103">
      <t>バアイ</t>
    </rPh>
    <rPh sb="106" eb="108">
      <t>テスウ</t>
    </rPh>
    <rPh sb="111" eb="114">
      <t>ビコウラン</t>
    </rPh>
    <rPh sb="117" eb="118">
      <t>ムネ</t>
    </rPh>
    <rPh sb="119" eb="121">
      <t>メイキ</t>
    </rPh>
    <rPh sb="126" eb="129">
      <t>セタイヌシ</t>
    </rPh>
    <rPh sb="129" eb="131">
      <t>ヒョウショウ</t>
    </rPh>
    <rPh sb="132" eb="134">
      <t>トクベツ</t>
    </rPh>
    <rPh sb="134" eb="136">
      <t>ヒョウショウ</t>
    </rPh>
    <rPh sb="137" eb="140">
      <t>コウホシャ</t>
    </rPh>
    <rPh sb="141" eb="143">
      <t>スイセン</t>
    </rPh>
    <rPh sb="146" eb="148">
      <t>バアイ</t>
    </rPh>
    <rPh sb="150" eb="152">
      <t>ゴジツ</t>
    </rPh>
    <rPh sb="152" eb="154">
      <t>ショウサイ</t>
    </rPh>
    <phoneticPr fontId="4"/>
  </si>
  <si>
    <t>【勤続年数算定基準日･･･2026年4月1日】</t>
    <rPh sb="1" eb="5">
      <t>キンゾクネンスウ</t>
    </rPh>
    <rPh sb="5" eb="10">
      <t>サンテイキジュンビ</t>
    </rPh>
    <rPh sb="17" eb="18">
      <t>ネン</t>
    </rPh>
    <rPh sb="19" eb="20">
      <t>ガツ</t>
    </rPh>
    <rPh sb="21" eb="22">
      <t>ニチ</t>
    </rPh>
    <phoneticPr fontId="4"/>
  </si>
  <si>
    <t>推薦締切日：</t>
    <rPh sb="0" eb="2">
      <t>スイセン</t>
    </rPh>
    <rPh sb="2" eb="5">
      <t>シメキリビ</t>
    </rPh>
    <phoneticPr fontId="4"/>
  </si>
  <si>
    <t>4月30日（火）必着</t>
    <rPh sb="1" eb="2">
      <t>ガツ</t>
    </rPh>
    <rPh sb="4" eb="5">
      <t>ニチ</t>
    </rPh>
    <rPh sb="6" eb="7">
      <t>ヒ</t>
    </rPh>
    <rPh sb="8" eb="10">
      <t>ヒッチャク</t>
    </rPh>
    <phoneticPr fontId="4"/>
  </si>
  <si>
    <t>No.</t>
    <phoneticPr fontId="4"/>
  </si>
  <si>
    <t>表彰
区分</t>
    <rPh sb="0" eb="2">
      <t>ヒョウショウ</t>
    </rPh>
    <rPh sb="3" eb="5">
      <t>クブン</t>
    </rPh>
    <phoneticPr fontId="4"/>
  </si>
  <si>
    <t>該当(○年以上）</t>
    <rPh sb="0" eb="2">
      <t>ガイトウ</t>
    </rPh>
    <rPh sb="4" eb="5">
      <t>ネン</t>
    </rPh>
    <rPh sb="5" eb="7">
      <t>イジョウ</t>
    </rPh>
    <phoneticPr fontId="4"/>
  </si>
  <si>
    <t>ふりがな</t>
    <phoneticPr fontId="4"/>
  </si>
  <si>
    <t>性別</t>
    <rPh sb="0" eb="2">
      <t>セイベツ</t>
    </rPh>
    <phoneticPr fontId="4"/>
  </si>
  <si>
    <t>採用年月日</t>
    <rPh sb="0" eb="4">
      <t>サイヨウネンゲツ</t>
    </rPh>
    <rPh sb="4" eb="5">
      <t>ヒ</t>
    </rPh>
    <phoneticPr fontId="4"/>
  </si>
  <si>
    <t>勤続年数</t>
    <rPh sb="0" eb="4">
      <t>キンゾクネンスウ</t>
    </rPh>
    <phoneticPr fontId="4"/>
  </si>
  <si>
    <t>該当年</t>
    <rPh sb="0" eb="2">
      <t>ガイトウ</t>
    </rPh>
    <rPh sb="2" eb="3">
      <t>ネン</t>
    </rPh>
    <phoneticPr fontId="4"/>
  </si>
  <si>
    <t>備考</t>
    <rPh sb="0" eb="2">
      <t>ビコウ</t>
    </rPh>
    <phoneticPr fontId="4"/>
  </si>
  <si>
    <t>永年勤続表彰</t>
    <rPh sb="0" eb="2">
      <t>エイネン</t>
    </rPh>
    <rPh sb="2" eb="4">
      <t>キンゾク</t>
    </rPh>
    <rPh sb="4" eb="6">
      <t>ヒョウショウ</t>
    </rPh>
    <phoneticPr fontId="4"/>
  </si>
  <si>
    <t>5年</t>
    <rPh sb="1" eb="2">
      <t>ネン</t>
    </rPh>
    <phoneticPr fontId="4"/>
  </si>
  <si>
    <t>男</t>
    <rPh sb="0" eb="1">
      <t>オトコ</t>
    </rPh>
    <phoneticPr fontId="4"/>
  </si>
  <si>
    <t>氏　名</t>
    <rPh sb="0" eb="1">
      <t>シ</t>
    </rPh>
    <rPh sb="2" eb="3">
      <t>メイ</t>
    </rPh>
    <phoneticPr fontId="4"/>
  </si>
  <si>
    <t>世帯主表彰</t>
    <rPh sb="0" eb="3">
      <t>セタイヌシ</t>
    </rPh>
    <rPh sb="3" eb="5">
      <t>ヒョウショウ</t>
    </rPh>
    <phoneticPr fontId="4"/>
  </si>
  <si>
    <t>10年</t>
    <rPh sb="2" eb="3">
      <t>ネン</t>
    </rPh>
    <phoneticPr fontId="4"/>
  </si>
  <si>
    <t>女</t>
    <rPh sb="0" eb="1">
      <t>オンナ</t>
    </rPh>
    <phoneticPr fontId="4"/>
  </si>
  <si>
    <t>25年</t>
    <rPh sb="2" eb="3">
      <t>ネン</t>
    </rPh>
    <phoneticPr fontId="4"/>
  </si>
  <si>
    <t>しょうこう　たろう</t>
    <phoneticPr fontId="4"/>
  </si>
  <si>
    <t>表彰状</t>
    <rPh sb="0" eb="3">
      <t>ヒョウショウジョウ</t>
    </rPh>
    <phoneticPr fontId="4"/>
  </si>
  <si>
    <t>※旧字体の説明など</t>
    <rPh sb="1" eb="4">
      <t>キュウジタイ</t>
    </rPh>
    <rPh sb="5" eb="7">
      <t>セツメイ</t>
    </rPh>
    <phoneticPr fontId="4"/>
  </si>
  <si>
    <t>特別表彰</t>
    <rPh sb="0" eb="2">
      <t>トクベツ</t>
    </rPh>
    <rPh sb="2" eb="4">
      <t>ヒョウショウ</t>
    </rPh>
    <phoneticPr fontId="4"/>
  </si>
  <si>
    <t>15年</t>
    <rPh sb="2" eb="3">
      <t>ネン</t>
    </rPh>
    <phoneticPr fontId="4"/>
  </si>
  <si>
    <t>商工　太郎</t>
    <rPh sb="0" eb="2">
      <t>ショウコウ</t>
    </rPh>
    <rPh sb="3" eb="5">
      <t>タロウ</t>
    </rPh>
    <phoneticPr fontId="4"/>
  </si>
  <si>
    <t>20年</t>
    <rPh sb="2" eb="3">
      <t>ネン</t>
    </rPh>
    <phoneticPr fontId="4"/>
  </si>
  <si>
    <t>30年</t>
    <rPh sb="2" eb="3">
      <t>ネン</t>
    </rPh>
    <phoneticPr fontId="4"/>
  </si>
  <si>
    <t>35年</t>
    <rPh sb="2" eb="3">
      <t>ネン</t>
    </rPh>
    <phoneticPr fontId="4"/>
  </si>
  <si>
    <t>40年</t>
    <rPh sb="2" eb="3">
      <t>ネン</t>
    </rPh>
    <phoneticPr fontId="4"/>
  </si>
  <si>
    <t>※ご推薦者が多い場合は、本データをコピーしてご利用ください。</t>
    <rPh sb="2" eb="5">
      <t>スイセンシャ</t>
    </rPh>
    <rPh sb="12" eb="13">
      <t>ホン</t>
    </rPh>
    <rPh sb="23" eb="25">
      <t>リヨウ</t>
    </rPh>
    <phoneticPr fontId="4"/>
  </si>
  <si>
    <t>合計負担金（予定）</t>
    <rPh sb="0" eb="2">
      <t>ゴウケイ</t>
    </rPh>
    <rPh sb="2" eb="5">
      <t>フタンキン</t>
    </rPh>
    <rPh sb="6" eb="8">
      <t>ヨテイ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</si>
</sst>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;;;"/>
    <numFmt numFmtId="177" formatCode="yyyy&quot;年&quot;m&quot;月&quot;d&quot;日&quot;;@"/>
    <numFmt numFmtId="178" formatCode="[$-F800]dddd\,\ mmmm\ dd\,\ yyyy"/>
  </numFmts>
  <fonts count="26" x14ac:knownFonts="1">
    <font>
      <sz val="11"/>
      <color theme="1"/>
      <name val="游ゴシック"/>
      <family val="2"/>
      <charset val="128"/>
      <scheme val="minor"/>
    </font>
    <font>
      <sz val="10"/>
      <color rgb="FF00000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4"/>
      <color rgb="FF00000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2"/>
      <color rgb="FF000000"/>
      <name val="ＭＳ Ｐゴシック"/>
      <family val="3"/>
      <charset val="128"/>
    </font>
    <font>
      <b/>
      <u/>
      <sz val="10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6"/>
      <color rgb="FF00000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color rgb="FF000000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333333"/>
      <name val="ＭＳ Ｐゴシック"/>
      <family val="3"/>
      <charset val="128"/>
    </font>
    <font>
      <sz val="10"/>
      <color rgb="FF333333"/>
      <name val="ＭＳ Ｐゴシック"/>
      <family val="3"/>
      <charset val="128"/>
    </font>
    <font>
      <sz val="10"/>
      <color theme="0" tint="-0.34998626667073579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2"/>
      <color theme="0" tint="-0.34998626667073579"/>
      <name val="ＭＳ Ｐゴシック"/>
      <family val="3"/>
      <charset val="128"/>
    </font>
    <font>
      <b/>
      <sz val="12"/>
      <color rgb="FF00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114">
    <xf numFmtId="0" fontId="0" fillId="0" borderId="0" xfId="0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176" fontId="1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left"/>
    </xf>
    <xf numFmtId="177" fontId="1" fillId="0" borderId="0" xfId="0" applyNumberFormat="1" applyFont="1" applyAlignment="1">
      <alignment vertical="top"/>
    </xf>
    <xf numFmtId="0" fontId="7" fillId="0" borderId="1" xfId="0" applyFont="1" applyBorder="1" applyAlignment="1">
      <alignment horizontal="center" vertical="center"/>
    </xf>
    <xf numFmtId="178" fontId="7" fillId="2" borderId="1" xfId="0" applyNumberFormat="1" applyFont="1" applyFill="1" applyBorder="1" applyAlignment="1" applyProtection="1">
      <alignment horizontal="center" vertical="center"/>
      <protection locked="0"/>
    </xf>
    <xf numFmtId="14" fontId="1" fillId="0" borderId="0" xfId="0" applyNumberFormat="1" applyFont="1" applyAlignment="1">
      <alignment horizontal="left" vertical="top"/>
    </xf>
    <xf numFmtId="177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7" fillId="4" borderId="4" xfId="0" applyFont="1" applyFill="1" applyBorder="1" applyAlignment="1" applyProtection="1">
      <alignment horizontal="center" vertical="center" wrapText="1"/>
      <protection locked="0"/>
    </xf>
    <xf numFmtId="0" fontId="7" fillId="3" borderId="5" xfId="0" applyFont="1" applyFill="1" applyBorder="1" applyAlignment="1">
      <alignment horizontal="center" vertical="center"/>
    </xf>
    <xf numFmtId="49" fontId="7" fillId="4" borderId="2" xfId="0" applyNumberFormat="1" applyFont="1" applyFill="1" applyBorder="1" applyAlignment="1" applyProtection="1">
      <alignment horizontal="center" vertical="center" wrapText="1"/>
      <protection locked="0"/>
    </xf>
    <xf numFmtId="49" fontId="7" fillId="4" borderId="3" xfId="0" applyNumberFormat="1" applyFont="1" applyFill="1" applyBorder="1" applyAlignment="1" applyProtection="1">
      <alignment horizontal="center" vertical="center" wrapText="1"/>
      <protection locked="0"/>
    </xf>
    <xf numFmtId="49" fontId="7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1" fillId="3" borderId="8" xfId="0" applyFont="1" applyFill="1" applyBorder="1" applyAlignment="1">
      <alignment horizontal="left" vertical="center" wrapText="1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176" fontId="1" fillId="0" borderId="0" xfId="0" applyNumberFormat="1" applyFont="1" applyAlignment="1" applyProtection="1">
      <alignment horizontal="left" vertical="top"/>
      <protection locked="0"/>
    </xf>
    <xf numFmtId="176" fontId="11" fillId="0" borderId="0" xfId="0" applyNumberFormat="1" applyFont="1" applyAlignment="1" applyProtection="1">
      <alignment horizontal="left" vertical="top" wrapText="1"/>
      <protection locked="0"/>
    </xf>
    <xf numFmtId="0" fontId="11" fillId="0" borderId="0" xfId="0" applyFont="1" applyAlignment="1">
      <alignment vertical="top" wrapText="1"/>
    </xf>
    <xf numFmtId="0" fontId="8" fillId="0" borderId="0" xfId="0" applyFont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1" fillId="3" borderId="11" xfId="0" applyFont="1" applyFill="1" applyBorder="1" applyAlignment="1">
      <alignment horizontal="left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56" fontId="1" fillId="0" borderId="13" xfId="0" applyNumberFormat="1" applyFont="1" applyBorder="1" applyAlignment="1" applyProtection="1">
      <alignment horizontal="center" vertical="center"/>
      <protection locked="0"/>
    </xf>
    <xf numFmtId="176" fontId="11" fillId="0" borderId="0" xfId="0" applyNumberFormat="1" applyFont="1" applyAlignment="1" applyProtection="1">
      <alignment vertical="top" wrapText="1"/>
      <protection locked="0"/>
    </xf>
    <xf numFmtId="0" fontId="13" fillId="0" borderId="0" xfId="0" applyFont="1" applyAlignment="1">
      <alignment horizontal="left" vertical="top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top" wrapText="1"/>
    </xf>
    <xf numFmtId="0" fontId="15" fillId="0" borderId="0" xfId="0" applyFont="1" applyAlignment="1">
      <alignment vertical="top" wrapText="1"/>
    </xf>
    <xf numFmtId="0" fontId="1" fillId="0" borderId="0" xfId="0" applyFont="1" applyAlignment="1">
      <alignment horizontal="right" vertical="top"/>
    </xf>
    <xf numFmtId="0" fontId="14" fillId="0" borderId="0" xfId="0" applyFont="1" applyAlignment="1">
      <alignment horizontal="left" vertical="center"/>
    </xf>
    <xf numFmtId="0" fontId="14" fillId="0" borderId="0" xfId="0" applyFont="1">
      <alignment vertical="center"/>
    </xf>
    <xf numFmtId="0" fontId="1" fillId="5" borderId="14" xfId="0" applyFont="1" applyFill="1" applyBorder="1" applyAlignment="1">
      <alignment horizontal="left" vertical="top"/>
    </xf>
    <xf numFmtId="0" fontId="1" fillId="5" borderId="15" xfId="0" applyFont="1" applyFill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1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>
      <alignment horizontal="center" vertical="top" wrapText="1"/>
    </xf>
    <xf numFmtId="0" fontId="14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>
      <alignment horizontal="center" vertical="top" wrapText="1"/>
    </xf>
    <xf numFmtId="0" fontId="14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9" fillId="0" borderId="0" xfId="0" applyFont="1" applyAlignment="1">
      <alignment horizontal="right" vertical="top"/>
    </xf>
    <xf numFmtId="0" fontId="9" fillId="0" borderId="0" xfId="0" applyFont="1" applyAlignment="1">
      <alignment horizontal="left" vertical="top"/>
    </xf>
    <xf numFmtId="0" fontId="14" fillId="0" borderId="0" xfId="0" applyFont="1" applyAlignment="1">
      <alignment horizontal="right" vertical="top" wrapText="1"/>
    </xf>
    <xf numFmtId="0" fontId="14" fillId="0" borderId="0" xfId="0" applyFont="1" applyAlignment="1">
      <alignment horizontal="left" vertical="top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left" vertical="center" wrapText="1"/>
    </xf>
    <xf numFmtId="0" fontId="3" fillId="0" borderId="0" xfId="0" applyFont="1" applyAlignment="1"/>
    <xf numFmtId="0" fontId="14" fillId="0" borderId="0" xfId="0" applyFont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56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left" vertical="top" wrapText="1"/>
    </xf>
    <xf numFmtId="0" fontId="1" fillId="3" borderId="8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top"/>
    </xf>
    <xf numFmtId="0" fontId="1" fillId="3" borderId="11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19" fillId="0" borderId="2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8" xfId="0" applyFont="1" applyBorder="1" applyAlignment="1" applyProtection="1">
      <alignment horizontal="center" vertical="center"/>
      <protection locked="0"/>
    </xf>
    <xf numFmtId="0" fontId="20" fillId="0" borderId="24" xfId="0" applyFont="1" applyBorder="1" applyAlignment="1">
      <alignment horizontal="center" vertical="center" shrinkToFit="1"/>
    </xf>
    <xf numFmtId="0" fontId="20" fillId="0" borderId="8" xfId="0" applyFont="1" applyBorder="1" applyAlignment="1" applyProtection="1">
      <alignment horizontal="center" vertical="center"/>
      <protection locked="0"/>
    </xf>
    <xf numFmtId="177" fontId="19" fillId="0" borderId="8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1" fillId="0" borderId="8" xfId="0" applyFont="1" applyBorder="1" applyAlignment="1">
      <alignment horizontal="left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>
      <alignment horizontal="center" vertical="center" shrinkToFit="1"/>
    </xf>
    <xf numFmtId="0" fontId="20" fillId="0" borderId="11" xfId="0" applyFont="1" applyBorder="1" applyAlignment="1" applyProtection="1">
      <alignment horizontal="center" vertical="center"/>
      <protection locked="0"/>
    </xf>
    <xf numFmtId="177" fontId="19" fillId="0" borderId="1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21" fillId="0" borderId="11" xfId="0" applyFont="1" applyBorder="1" applyAlignment="1">
      <alignment horizontal="left" vertical="center" wrapText="1"/>
    </xf>
    <xf numFmtId="0" fontId="22" fillId="4" borderId="8" xfId="0" applyFont="1" applyFill="1" applyBorder="1" applyAlignment="1" applyProtection="1">
      <alignment horizontal="center" vertical="center" wrapText="1"/>
      <protection locked="0"/>
    </xf>
    <xf numFmtId="0" fontId="22" fillId="4" borderId="8" xfId="0" applyFont="1" applyFill="1" applyBorder="1" applyAlignment="1" applyProtection="1">
      <alignment horizontal="center" vertical="center"/>
      <protection locked="0"/>
    </xf>
    <xf numFmtId="0" fontId="1" fillId="4" borderId="24" xfId="0" applyFont="1" applyFill="1" applyBorder="1" applyAlignment="1" applyProtection="1">
      <alignment horizontal="center" vertical="center" shrinkToFit="1"/>
      <protection locked="0"/>
    </xf>
    <xf numFmtId="0" fontId="23" fillId="4" borderId="8" xfId="0" applyFont="1" applyFill="1" applyBorder="1" applyAlignment="1" applyProtection="1">
      <alignment horizontal="center" vertical="center"/>
      <protection locked="0"/>
    </xf>
    <xf numFmtId="177" fontId="22" fillId="4" borderId="8" xfId="0" applyNumberFormat="1" applyFont="1" applyFill="1" applyBorder="1" applyAlignment="1" applyProtection="1">
      <alignment horizontal="center" vertical="center"/>
      <protection locked="0"/>
    </xf>
    <xf numFmtId="0" fontId="20" fillId="4" borderId="8" xfId="0" applyFont="1" applyFill="1" applyBorder="1" applyAlignment="1" applyProtection="1">
      <alignment horizontal="left" vertical="center" wrapText="1"/>
      <protection locked="0"/>
    </xf>
    <xf numFmtId="0" fontId="17" fillId="0" borderId="0" xfId="0" applyFont="1" applyAlignment="1">
      <alignment horizontal="center" vertical="top"/>
    </xf>
    <xf numFmtId="0" fontId="22" fillId="4" borderId="11" xfId="0" applyFont="1" applyFill="1" applyBorder="1" applyAlignment="1" applyProtection="1">
      <alignment horizontal="center" vertical="center" wrapText="1"/>
      <protection locked="0"/>
    </xf>
    <xf numFmtId="0" fontId="22" fillId="4" borderId="11" xfId="0" applyFont="1" applyFill="1" applyBorder="1" applyAlignment="1" applyProtection="1">
      <alignment horizontal="center" vertical="center"/>
      <protection locked="0"/>
    </xf>
    <xf numFmtId="0" fontId="7" fillId="4" borderId="11" xfId="0" applyFont="1" applyFill="1" applyBorder="1" applyAlignment="1" applyProtection="1">
      <alignment horizontal="center" vertical="center" shrinkToFit="1"/>
      <protection locked="0"/>
    </xf>
    <xf numFmtId="0" fontId="23" fillId="4" borderId="11" xfId="0" applyFont="1" applyFill="1" applyBorder="1" applyAlignment="1" applyProtection="1">
      <alignment horizontal="center" vertical="center"/>
      <protection locked="0"/>
    </xf>
    <xf numFmtId="177" fontId="22" fillId="4" borderId="11" xfId="0" applyNumberFormat="1" applyFont="1" applyFill="1" applyBorder="1" applyAlignment="1" applyProtection="1">
      <alignment horizontal="center" vertical="center"/>
      <protection locked="0"/>
    </xf>
    <xf numFmtId="0" fontId="20" fillId="4" borderId="11" xfId="0" applyFont="1" applyFill="1" applyBorder="1" applyAlignment="1" applyProtection="1">
      <alignment horizontal="left" vertical="center" wrapText="1"/>
      <protection locked="0"/>
    </xf>
    <xf numFmtId="0" fontId="2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25" fillId="0" borderId="6" xfId="0" applyFont="1" applyBorder="1" applyAlignment="1">
      <alignment vertical="top"/>
    </xf>
  </cellXfs>
  <cellStyles count="1">
    <cellStyle name="標準" xfId="0" builtinId="0"/>
  </cellStyles>
  <dxfs count="5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87474</xdr:colOff>
      <xdr:row>9</xdr:row>
      <xdr:rowOff>87407</xdr:rowOff>
    </xdr:from>
    <xdr:to>
      <xdr:col>8</xdr:col>
      <xdr:colOff>1020536</xdr:colOff>
      <xdr:row>13</xdr:row>
      <xdr:rowOff>165230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DFA5BE6A-6DE0-4239-BDB8-E7C14CA7EC75}"/>
            </a:ext>
          </a:extLst>
        </xdr:cNvPr>
        <xdr:cNvSpPr/>
      </xdr:nvSpPr>
      <xdr:spPr>
        <a:xfrm>
          <a:off x="458949" y="2944907"/>
          <a:ext cx="7800587" cy="525498"/>
        </a:xfrm>
        <a:prstGeom prst="round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ご提出いただいた情報は、商工会議所永年勤続表彰の審査、商工会議所からの各種連絡・情報提供のために利用するほか、社名・個人名については、商工会議所会報・ホームページ等で公開することがあり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2E705-4772-49D8-A884-84529E9CDA46}">
  <dimension ref="A1:Q50"/>
  <sheetViews>
    <sheetView tabSelected="1" view="pageBreakPreview" zoomScale="98" zoomScaleNormal="98" zoomScaleSheetLayoutView="98" workbookViewId="0">
      <selection activeCell="B21" sqref="B21:I23"/>
    </sheetView>
  </sheetViews>
  <sheetFormatPr defaultRowHeight="12" x14ac:dyDescent="0.4"/>
  <cols>
    <col min="1" max="1" width="4.875" style="1" customWidth="1"/>
    <col min="2" max="2" width="13.75" style="1" customWidth="1"/>
    <col min="3" max="3" width="15.125" style="1" customWidth="1"/>
    <col min="4" max="4" width="17.25" style="1" customWidth="1"/>
    <col min="5" max="5" width="7.875" style="1" customWidth="1"/>
    <col min="6" max="6" width="15.75" style="1" customWidth="1"/>
    <col min="7" max="7" width="12.5" style="1" customWidth="1"/>
    <col min="8" max="8" width="7.875" style="1" customWidth="1"/>
    <col min="9" max="9" width="16.375" style="1" customWidth="1"/>
    <col min="10" max="11" width="9" style="1"/>
    <col min="12" max="12" width="9.625" style="1" bestFit="1" customWidth="1"/>
    <col min="13" max="13" width="9" style="1" customWidth="1"/>
    <col min="14" max="14" width="8.125" style="1" bestFit="1" customWidth="1"/>
    <col min="15" max="16384" width="9" style="1"/>
  </cols>
  <sheetData>
    <row r="1" spans="1:17" ht="25.5" x14ac:dyDescent="0.4">
      <c r="B1" s="2" t="s">
        <v>0</v>
      </c>
      <c r="C1" s="3"/>
      <c r="D1" s="3"/>
      <c r="E1" s="3"/>
      <c r="F1" s="3"/>
      <c r="G1" s="3"/>
      <c r="H1" s="3"/>
      <c r="L1" s="4" t="s">
        <v>1</v>
      </c>
    </row>
    <row r="2" spans="1:17" ht="18" customHeight="1" x14ac:dyDescent="0.15">
      <c r="B2" s="5" t="s">
        <v>2</v>
      </c>
      <c r="E2" s="6"/>
      <c r="G2" s="7" t="s">
        <v>3</v>
      </c>
      <c r="H2" s="8"/>
      <c r="I2" s="8"/>
      <c r="L2" s="9"/>
    </row>
    <row r="3" spans="1:17" ht="6.75" customHeight="1" x14ac:dyDescent="0.4">
      <c r="C3" s="10"/>
      <c r="L3" s="9"/>
    </row>
    <row r="4" spans="1:17" s="11" customFormat="1" ht="39" customHeight="1" x14ac:dyDescent="0.4">
      <c r="B4" s="12" t="s">
        <v>4</v>
      </c>
      <c r="C4" s="13"/>
      <c r="D4" s="14"/>
      <c r="E4" s="15"/>
      <c r="F4" s="16" t="s">
        <v>5</v>
      </c>
      <c r="G4" s="13"/>
      <c r="H4" s="14"/>
      <c r="I4" s="15"/>
      <c r="L4" s="11" t="s">
        <v>6</v>
      </c>
    </row>
    <row r="5" spans="1:17" s="11" customFormat="1" ht="37.5" customHeight="1" x14ac:dyDescent="0.4">
      <c r="B5" s="12" t="s">
        <v>7</v>
      </c>
      <c r="C5" s="13"/>
      <c r="D5" s="14"/>
      <c r="E5" s="15"/>
      <c r="F5" s="16" t="s">
        <v>8</v>
      </c>
      <c r="G5" s="13"/>
      <c r="H5" s="14"/>
      <c r="I5" s="15"/>
      <c r="L5" s="11" t="s">
        <v>9</v>
      </c>
    </row>
    <row r="6" spans="1:17" s="11" customFormat="1" ht="25.5" customHeight="1" x14ac:dyDescent="0.4">
      <c r="B6" s="12" t="s">
        <v>10</v>
      </c>
      <c r="C6" s="17"/>
      <c r="D6" s="18"/>
      <c r="E6" s="19"/>
      <c r="F6" s="16" t="s">
        <v>11</v>
      </c>
      <c r="G6" s="13"/>
      <c r="H6" s="14"/>
      <c r="I6" s="15"/>
    </row>
    <row r="7" spans="1:17" s="11" customFormat="1" ht="24.75" customHeight="1" x14ac:dyDescent="0.4">
      <c r="B7" s="20" t="s">
        <v>12</v>
      </c>
      <c r="C7" s="17"/>
      <c r="D7" s="18"/>
      <c r="E7" s="19"/>
      <c r="F7" s="16" t="s">
        <v>13</v>
      </c>
      <c r="G7" s="13"/>
      <c r="H7" s="14"/>
      <c r="I7" s="15"/>
      <c r="L7" s="21"/>
    </row>
    <row r="8" spans="1:17" ht="24" customHeight="1" x14ac:dyDescent="0.4">
      <c r="B8" s="22"/>
      <c r="C8" s="23" t="str">
        <f>IF($K$9=TRUE,$L$8,"")</f>
        <v>※振込手数料は事業所様にてご負担となります。
※お振込みの際、必ず振込名義を入れてください。</v>
      </c>
      <c r="D8" s="23"/>
      <c r="E8" s="24"/>
      <c r="F8" s="25" t="s">
        <v>14</v>
      </c>
      <c r="G8" s="26"/>
      <c r="H8" s="27"/>
      <c r="I8" s="28"/>
      <c r="K8" s="29" t="b">
        <v>0</v>
      </c>
      <c r="L8" s="30" t="s">
        <v>15</v>
      </c>
      <c r="M8" s="30"/>
      <c r="N8" s="31"/>
    </row>
    <row r="9" spans="1:17" ht="24" customHeight="1" x14ac:dyDescent="0.4">
      <c r="B9" s="21"/>
      <c r="C9" s="32"/>
      <c r="D9" s="32"/>
      <c r="E9" s="33"/>
      <c r="F9" s="34"/>
      <c r="G9" s="35" t="s">
        <v>16</v>
      </c>
      <c r="H9" s="36"/>
      <c r="I9" s="37" t="s">
        <v>17</v>
      </c>
      <c r="K9" s="29" t="b">
        <v>1</v>
      </c>
      <c r="L9" s="30"/>
      <c r="M9" s="30"/>
      <c r="N9" s="31"/>
    </row>
    <row r="10" spans="1:17" ht="9" customHeight="1" x14ac:dyDescent="0.4">
      <c r="J10" s="31"/>
      <c r="K10" s="38"/>
      <c r="L10" s="30"/>
      <c r="M10" s="30"/>
      <c r="N10" s="31"/>
    </row>
    <row r="11" spans="1:17" ht="9" customHeight="1" x14ac:dyDescent="0.4">
      <c r="G11" s="39"/>
      <c r="H11" s="39"/>
      <c r="I11" s="39"/>
      <c r="J11" s="31"/>
      <c r="K11" s="38"/>
      <c r="L11" s="30"/>
      <c r="M11" s="30"/>
      <c r="N11" s="31"/>
    </row>
    <row r="12" spans="1:17" ht="15.75" customHeight="1" x14ac:dyDescent="0.4">
      <c r="D12" s="40"/>
      <c r="E12" s="40"/>
      <c r="F12" s="40"/>
      <c r="G12" s="40"/>
      <c r="H12" s="40"/>
      <c r="I12" s="40"/>
    </row>
    <row r="13" spans="1:17" ht="1.5" customHeight="1" x14ac:dyDescent="0.4">
      <c r="D13" s="41"/>
      <c r="E13" s="41"/>
      <c r="F13" s="41"/>
      <c r="G13" s="41"/>
      <c r="H13" s="41"/>
      <c r="I13" s="41"/>
      <c r="J13" s="42"/>
      <c r="K13" s="42"/>
      <c r="L13" s="42"/>
      <c r="M13" s="42"/>
      <c r="N13" s="42"/>
      <c r="O13" s="42"/>
      <c r="P13" s="42"/>
      <c r="Q13" s="42"/>
    </row>
    <row r="14" spans="1:17" ht="15.75" customHeight="1" x14ac:dyDescent="0.4">
      <c r="D14" s="40"/>
      <c r="E14" s="40"/>
      <c r="F14" s="40"/>
      <c r="G14" s="40"/>
      <c r="H14" s="40"/>
      <c r="I14" s="40"/>
      <c r="J14" s="42"/>
      <c r="K14" s="42"/>
      <c r="L14" s="42"/>
      <c r="M14" s="42"/>
      <c r="N14" s="42"/>
      <c r="O14" s="42"/>
      <c r="P14" s="42"/>
      <c r="Q14" s="42"/>
    </row>
    <row r="15" spans="1:17" ht="15.75" customHeight="1" x14ac:dyDescent="0.4">
      <c r="D15" s="40"/>
      <c r="E15" s="40"/>
      <c r="F15" s="40"/>
      <c r="G15" s="40"/>
      <c r="H15" s="40"/>
      <c r="I15" s="40"/>
      <c r="J15" s="42"/>
      <c r="K15" s="42"/>
      <c r="L15" s="42"/>
      <c r="M15" s="42"/>
      <c r="N15" s="42"/>
      <c r="O15" s="42"/>
      <c r="P15" s="42"/>
      <c r="Q15" s="42"/>
    </row>
    <row r="16" spans="1:17" ht="18.75" customHeight="1" thickBot="1" x14ac:dyDescent="0.45">
      <c r="A16" s="43" t="s">
        <v>18</v>
      </c>
      <c r="B16" s="1" t="s">
        <v>19</v>
      </c>
      <c r="D16" s="40"/>
      <c r="E16" s="40"/>
      <c r="F16" s="44" t="s">
        <v>20</v>
      </c>
      <c r="G16" s="45"/>
      <c r="H16" s="45"/>
      <c r="I16" s="45"/>
    </row>
    <row r="17" spans="1:16" ht="28.5" customHeight="1" thickBot="1" x14ac:dyDescent="0.45">
      <c r="B17" s="46"/>
      <c r="C17" s="47" t="s">
        <v>21</v>
      </c>
      <c r="D17" s="47" t="s">
        <v>22</v>
      </c>
      <c r="E17" s="47" t="s">
        <v>23</v>
      </c>
      <c r="F17" s="48"/>
      <c r="G17" s="47" t="s">
        <v>24</v>
      </c>
      <c r="H17" s="47" t="s">
        <v>22</v>
      </c>
      <c r="I17" s="49" t="s">
        <v>25</v>
      </c>
    </row>
    <row r="18" spans="1:16" ht="30.75" customHeight="1" thickBot="1" x14ac:dyDescent="0.45">
      <c r="B18" s="50"/>
      <c r="C18" s="51" t="s">
        <v>26</v>
      </c>
      <c r="D18" s="52" t="s">
        <v>27</v>
      </c>
      <c r="E18" s="53">
        <v>15459</v>
      </c>
      <c r="F18" s="50"/>
      <c r="G18" s="52" t="s">
        <v>28</v>
      </c>
      <c r="H18" s="52" t="s">
        <v>27</v>
      </c>
      <c r="I18" s="53">
        <v>500496</v>
      </c>
    </row>
    <row r="19" spans="1:16" ht="31.5" customHeight="1" thickBot="1" x14ac:dyDescent="0.45">
      <c r="B19" s="54"/>
      <c r="C19" s="55" t="s">
        <v>29</v>
      </c>
      <c r="D19" s="56" t="s">
        <v>27</v>
      </c>
      <c r="E19" s="57">
        <v>6506</v>
      </c>
      <c r="F19" s="50"/>
      <c r="G19" s="52" t="s">
        <v>30</v>
      </c>
      <c r="H19" s="52" t="s">
        <v>27</v>
      </c>
      <c r="I19" s="53">
        <v>21704</v>
      </c>
    </row>
    <row r="20" spans="1:16" ht="5.25" customHeight="1" x14ac:dyDescent="0.4">
      <c r="B20" s="58"/>
      <c r="C20" s="59"/>
      <c r="E20" s="59"/>
      <c r="F20" s="59"/>
      <c r="G20" s="59"/>
      <c r="H20" s="59"/>
      <c r="I20" s="59"/>
    </row>
    <row r="21" spans="1:16" ht="18.75" customHeight="1" x14ac:dyDescent="0.4">
      <c r="A21" s="60" t="s">
        <v>18</v>
      </c>
      <c r="B21" s="61" t="s">
        <v>31</v>
      </c>
      <c r="C21" s="61"/>
      <c r="D21" s="61"/>
      <c r="E21" s="61"/>
      <c r="F21" s="61"/>
      <c r="G21" s="61"/>
      <c r="H21" s="61"/>
      <c r="I21" s="61"/>
      <c r="J21" s="62"/>
      <c r="K21" s="62"/>
      <c r="L21" s="40"/>
      <c r="M21" s="62"/>
      <c r="N21" s="62"/>
      <c r="O21" s="62"/>
      <c r="P21" s="62"/>
    </row>
    <row r="22" spans="1:16" ht="18.75" customHeight="1" x14ac:dyDescent="0.4">
      <c r="B22" s="61"/>
      <c r="C22" s="61"/>
      <c r="D22" s="61"/>
      <c r="E22" s="61"/>
      <c r="F22" s="61"/>
      <c r="G22" s="61"/>
      <c r="H22" s="61"/>
      <c r="I22" s="61"/>
      <c r="J22" s="63"/>
      <c r="K22" s="63"/>
      <c r="L22" s="63"/>
      <c r="M22" s="63"/>
      <c r="N22" s="63"/>
      <c r="O22" s="63"/>
      <c r="P22" s="63"/>
    </row>
    <row r="23" spans="1:16" ht="26.25" customHeight="1" x14ac:dyDescent="0.4">
      <c r="B23" s="61"/>
      <c r="C23" s="61"/>
      <c r="D23" s="61"/>
      <c r="E23" s="61"/>
      <c r="F23" s="61"/>
      <c r="G23" s="61"/>
      <c r="H23" s="61"/>
      <c r="I23" s="61"/>
      <c r="J23" s="63"/>
      <c r="K23" s="63"/>
      <c r="L23" s="40"/>
      <c r="M23" s="63"/>
      <c r="N23" s="63"/>
      <c r="O23" s="63"/>
      <c r="P23" s="63"/>
    </row>
    <row r="24" spans="1:16" ht="17.25" x14ac:dyDescent="0.2">
      <c r="B24" s="64" t="s">
        <v>32</v>
      </c>
      <c r="D24" s="65"/>
      <c r="E24" s="65"/>
      <c r="F24" s="65"/>
      <c r="G24" s="66" t="s">
        <v>33</v>
      </c>
      <c r="H24" s="67" t="s">
        <v>34</v>
      </c>
      <c r="I24" s="68"/>
      <c r="J24" s="63"/>
      <c r="K24" s="69"/>
      <c r="L24" s="69"/>
      <c r="M24" s="69"/>
      <c r="N24" s="63"/>
      <c r="O24" s="63"/>
      <c r="P24" s="63"/>
    </row>
    <row r="25" spans="1:16" ht="6" customHeight="1" x14ac:dyDescent="0.4">
      <c r="D25" s="70"/>
      <c r="E25" s="70"/>
      <c r="F25" s="70"/>
      <c r="G25" s="70"/>
      <c r="H25" s="70"/>
      <c r="I25" s="70"/>
      <c r="J25" s="63"/>
      <c r="K25" s="69"/>
      <c r="L25" s="69"/>
      <c r="M25" s="69"/>
      <c r="N25" s="63"/>
      <c r="O25" s="63"/>
      <c r="P25" s="63"/>
    </row>
    <row r="26" spans="1:16" ht="12.75" customHeight="1" x14ac:dyDescent="0.4">
      <c r="A26" s="71" t="s">
        <v>35</v>
      </c>
      <c r="B26" s="72" t="s">
        <v>36</v>
      </c>
      <c r="C26" s="72" t="s">
        <v>37</v>
      </c>
      <c r="D26" s="73" t="s">
        <v>38</v>
      </c>
      <c r="E26" s="74" t="s">
        <v>39</v>
      </c>
      <c r="F26" s="74" t="s">
        <v>40</v>
      </c>
      <c r="G26" s="74" t="s">
        <v>41</v>
      </c>
      <c r="H26" s="74" t="s">
        <v>42</v>
      </c>
      <c r="I26" s="74" t="s">
        <v>43</v>
      </c>
      <c r="K26" s="75" t="s">
        <v>44</v>
      </c>
      <c r="L26" s="75" t="s">
        <v>45</v>
      </c>
      <c r="M26" s="75" t="s">
        <v>46</v>
      </c>
    </row>
    <row r="27" spans="1:16" ht="13.5" x14ac:dyDescent="0.4">
      <c r="A27" s="76"/>
      <c r="B27" s="77"/>
      <c r="C27" s="77"/>
      <c r="D27" s="78" t="s">
        <v>47</v>
      </c>
      <c r="E27" s="79"/>
      <c r="F27" s="79"/>
      <c r="G27" s="79"/>
      <c r="H27" s="79"/>
      <c r="I27" s="79"/>
      <c r="K27" s="75" t="s">
        <v>48</v>
      </c>
      <c r="L27" s="75" t="s">
        <v>49</v>
      </c>
      <c r="M27" s="75" t="s">
        <v>50</v>
      </c>
    </row>
    <row r="28" spans="1:16" ht="16.5" customHeight="1" x14ac:dyDescent="0.4">
      <c r="A28" s="80"/>
      <c r="B28" s="81" t="s">
        <v>44</v>
      </c>
      <c r="C28" s="82" t="s">
        <v>51</v>
      </c>
      <c r="D28" s="83" t="s">
        <v>52</v>
      </c>
      <c r="E28" s="84" t="s">
        <v>46</v>
      </c>
      <c r="F28" s="85">
        <v>36982</v>
      </c>
      <c r="G28" s="86" t="str">
        <f>IF($F28="", "", DATEDIF($F28, DATE(2026,4,1), "y") &amp; "年" &amp; DATEDIF($F28, DATE(2026,4,1), "ym") &amp; "ヶ月")</f>
        <v>25年0ヶ月</v>
      </c>
      <c r="H28" s="87" t="s">
        <v>53</v>
      </c>
      <c r="I28" s="88" t="s">
        <v>54</v>
      </c>
      <c r="K28" s="75" t="s">
        <v>55</v>
      </c>
      <c r="L28" s="75" t="s">
        <v>56</v>
      </c>
      <c r="M28" s="75"/>
    </row>
    <row r="29" spans="1:16" ht="37.5" customHeight="1" x14ac:dyDescent="0.4">
      <c r="A29" s="89"/>
      <c r="B29" s="90"/>
      <c r="C29" s="91"/>
      <c r="D29" s="92" t="s">
        <v>57</v>
      </c>
      <c r="E29" s="93"/>
      <c r="F29" s="94"/>
      <c r="G29" s="95"/>
      <c r="H29" s="96">
        <f>IF(G28="", "", VALUE(LEFT(G28, FIND("年", G28)-1)))</f>
        <v>25</v>
      </c>
      <c r="I29" s="97"/>
      <c r="K29" s="75"/>
      <c r="L29" s="75" t="s">
        <v>58</v>
      </c>
      <c r="M29" s="75"/>
    </row>
    <row r="30" spans="1:16" ht="16.5" customHeight="1" x14ac:dyDescent="0.4">
      <c r="A30" s="86">
        <v>1</v>
      </c>
      <c r="B30" s="98"/>
      <c r="C30" s="99"/>
      <c r="D30" s="100"/>
      <c r="E30" s="101"/>
      <c r="F30" s="102"/>
      <c r="G30" s="86" t="str">
        <f t="shared" ref="G30" si="0">IF($F30="", "", DATEDIF($F30, DATE(2026,4,1), "y") &amp; "年" &amp; DATEDIF($F30, DATE(2026,4,1), "ym") &amp; "ヶ月")</f>
        <v/>
      </c>
      <c r="H30" s="87" t="s">
        <v>53</v>
      </c>
      <c r="I30" s="103"/>
      <c r="K30" s="75"/>
      <c r="L30" s="75" t="s">
        <v>51</v>
      </c>
      <c r="M30" s="104"/>
    </row>
    <row r="31" spans="1:16" ht="37.5" customHeight="1" x14ac:dyDescent="0.4">
      <c r="A31" s="95"/>
      <c r="B31" s="105"/>
      <c r="C31" s="106"/>
      <c r="D31" s="107"/>
      <c r="E31" s="108"/>
      <c r="F31" s="109"/>
      <c r="G31" s="95"/>
      <c r="H31" s="96" t="str">
        <f>IF(G30="", "", VALUE(LEFT(G30, FIND("年", G30)-1)))</f>
        <v/>
      </c>
      <c r="I31" s="110"/>
      <c r="K31" s="111"/>
      <c r="L31" s="75" t="s">
        <v>59</v>
      </c>
      <c r="M31" s="104"/>
    </row>
    <row r="32" spans="1:16" ht="16.5" customHeight="1" x14ac:dyDescent="0.4">
      <c r="A32" s="86">
        <v>2</v>
      </c>
      <c r="B32" s="98"/>
      <c r="C32" s="99"/>
      <c r="D32" s="100"/>
      <c r="E32" s="101"/>
      <c r="F32" s="102"/>
      <c r="G32" s="86" t="str">
        <f t="shared" ref="G32" si="1">IF($F32="", "", DATEDIF($F32, DATE(2026,4,1), "y") &amp; "年" &amp; DATEDIF($F32, DATE(2026,4,1), "ym") &amp; "ヶ月")</f>
        <v/>
      </c>
      <c r="H32" s="87" t="s">
        <v>53</v>
      </c>
      <c r="I32" s="103"/>
      <c r="K32" s="111"/>
      <c r="L32" s="75" t="s">
        <v>60</v>
      </c>
      <c r="M32" s="104" t="str">
        <f>IF(H31="", "",
  LOOKUP(H31, {0,5,10,15,20,25,30,35}, {"","6,000","8,000","10,000","12,000","15,000","20,000","20,000"}))</f>
        <v/>
      </c>
    </row>
    <row r="33" spans="1:13" ht="37.5" customHeight="1" x14ac:dyDescent="0.4">
      <c r="A33" s="95"/>
      <c r="B33" s="105"/>
      <c r="C33" s="106"/>
      <c r="D33" s="107"/>
      <c r="E33" s="108"/>
      <c r="F33" s="109"/>
      <c r="G33" s="95"/>
      <c r="H33" s="96" t="str">
        <f t="shared" ref="H33" si="2">IF(G32="", "", VALUE(LEFT(G32, FIND("年", G32)-1)))</f>
        <v/>
      </c>
      <c r="I33" s="110"/>
      <c r="K33" s="75"/>
      <c r="L33" s="75" t="s">
        <v>61</v>
      </c>
      <c r="M33" s="104"/>
    </row>
    <row r="34" spans="1:13" ht="16.5" customHeight="1" x14ac:dyDescent="0.4">
      <c r="A34" s="86">
        <v>3</v>
      </c>
      <c r="B34" s="98"/>
      <c r="C34" s="99"/>
      <c r="D34" s="100"/>
      <c r="E34" s="101"/>
      <c r="F34" s="102"/>
      <c r="G34" s="86" t="str">
        <f t="shared" ref="G34" si="3">IF($F34="", "", DATEDIF($F34, DATE(2026,4,1), "y") &amp; "年" &amp; DATEDIF($F34, DATE(2026,4,1), "ym") &amp; "ヶ月")</f>
        <v/>
      </c>
      <c r="H34" s="87" t="s">
        <v>53</v>
      </c>
      <c r="I34" s="103"/>
      <c r="M34" s="112" t="str">
        <f>IF(H33="", "",
  LOOKUP(H33, {0,5,10,15,20,25,30,35}, {"","6,000","8,000","10,000","12,000","15,000","20,000","20,000"}))</f>
        <v/>
      </c>
    </row>
    <row r="35" spans="1:13" ht="37.5" customHeight="1" x14ac:dyDescent="0.4">
      <c r="A35" s="95"/>
      <c r="B35" s="105"/>
      <c r="C35" s="106"/>
      <c r="D35" s="107"/>
      <c r="E35" s="108"/>
      <c r="F35" s="109"/>
      <c r="G35" s="95"/>
      <c r="H35" s="96" t="str">
        <f t="shared" ref="H35" si="4">IF(G34="", "", VALUE(LEFT(G34, FIND("年", G34)-1)))</f>
        <v/>
      </c>
      <c r="I35" s="110"/>
      <c r="M35" s="112"/>
    </row>
    <row r="36" spans="1:13" ht="16.5" customHeight="1" x14ac:dyDescent="0.4">
      <c r="A36" s="86">
        <v>4</v>
      </c>
      <c r="B36" s="98"/>
      <c r="C36" s="99"/>
      <c r="D36" s="100"/>
      <c r="E36" s="101"/>
      <c r="F36" s="102"/>
      <c r="G36" s="86" t="str">
        <f t="shared" ref="G36" si="5">IF($F36="", "", DATEDIF($F36, DATE(2026,4,1), "y") &amp; "年" &amp; DATEDIF($F36, DATE(2026,4,1), "ym") &amp; "ヶ月")</f>
        <v/>
      </c>
      <c r="H36" s="87" t="s">
        <v>53</v>
      </c>
      <c r="I36" s="103"/>
      <c r="M36" s="112" t="str">
        <f>IF(H35="", "",
  LOOKUP(H35, {0,5,10,15,20,25,30,35}, {"","6,000","8,000","10,000","12,000","15,000","20,000","20,000"}))</f>
        <v/>
      </c>
    </row>
    <row r="37" spans="1:13" ht="37.5" customHeight="1" x14ac:dyDescent="0.4">
      <c r="A37" s="95"/>
      <c r="B37" s="105"/>
      <c r="C37" s="106"/>
      <c r="D37" s="107"/>
      <c r="E37" s="108"/>
      <c r="F37" s="109"/>
      <c r="G37" s="95"/>
      <c r="H37" s="96" t="str">
        <f t="shared" ref="H37" si="6">IF(G36="", "", VALUE(LEFT(G36, FIND("年", G36)-1)))</f>
        <v/>
      </c>
      <c r="I37" s="110"/>
      <c r="M37" s="112"/>
    </row>
    <row r="38" spans="1:13" ht="16.5" customHeight="1" x14ac:dyDescent="0.4">
      <c r="A38" s="86">
        <v>5</v>
      </c>
      <c r="B38" s="98"/>
      <c r="C38" s="99"/>
      <c r="D38" s="100"/>
      <c r="E38" s="101"/>
      <c r="F38" s="102"/>
      <c r="G38" s="86" t="str">
        <f t="shared" ref="G38" si="7">IF($F38="", "", DATEDIF($F38, DATE(2026,4,1), "y") &amp; "年" &amp; DATEDIF($F38, DATE(2026,4,1), "ym") &amp; "ヶ月")</f>
        <v/>
      </c>
      <c r="H38" s="87" t="s">
        <v>53</v>
      </c>
      <c r="I38" s="103"/>
      <c r="M38" s="112" t="str">
        <f>IF(H37="", "",
  LOOKUP(H37, {0,5,10,15,20,25,30,35}, {"","6,000","8,000","10,000","12,000","15,000","20,000","20,000"}))</f>
        <v/>
      </c>
    </row>
    <row r="39" spans="1:13" ht="37.5" customHeight="1" x14ac:dyDescent="0.4">
      <c r="A39" s="95"/>
      <c r="B39" s="105"/>
      <c r="C39" s="106"/>
      <c r="D39" s="107"/>
      <c r="E39" s="108"/>
      <c r="F39" s="109"/>
      <c r="G39" s="95"/>
      <c r="H39" s="96" t="str">
        <f t="shared" ref="H39" si="8">IF(G38="", "", VALUE(LEFT(G38, FIND("年", G38)-1)))</f>
        <v/>
      </c>
      <c r="I39" s="110"/>
      <c r="M39" s="112"/>
    </row>
    <row r="40" spans="1:13" ht="16.5" customHeight="1" x14ac:dyDescent="0.4">
      <c r="A40" s="86">
        <v>6</v>
      </c>
      <c r="B40" s="98"/>
      <c r="C40" s="99"/>
      <c r="D40" s="100"/>
      <c r="E40" s="101"/>
      <c r="F40" s="102"/>
      <c r="G40" s="86" t="str">
        <f t="shared" ref="G40" si="9">IF($F40="", "", DATEDIF($F40, DATE(2026,4,1), "y") &amp; "年" &amp; DATEDIF($F40, DATE(2026,4,1), "ym") &amp; "ヶ月")</f>
        <v/>
      </c>
      <c r="H40" s="87" t="s">
        <v>53</v>
      </c>
      <c r="I40" s="103"/>
      <c r="M40" s="112" t="str">
        <f>IF(H39="", "",
  LOOKUP(H39, {0,5,10,15,20,25,30,35}, {"","6,000","8,000","10,000","12,000","15,000","20,000","20,000"}))</f>
        <v/>
      </c>
    </row>
    <row r="41" spans="1:13" ht="37.5" customHeight="1" x14ac:dyDescent="0.4">
      <c r="A41" s="95"/>
      <c r="B41" s="105"/>
      <c r="C41" s="106"/>
      <c r="D41" s="107"/>
      <c r="E41" s="108"/>
      <c r="F41" s="109"/>
      <c r="G41" s="95"/>
      <c r="H41" s="96" t="str">
        <f t="shared" ref="H41" si="10">IF(G40="", "", VALUE(LEFT(G40, FIND("年", G40)-1)))</f>
        <v/>
      </c>
      <c r="I41" s="110"/>
      <c r="M41" s="112"/>
    </row>
    <row r="42" spans="1:13" ht="16.5" customHeight="1" x14ac:dyDescent="0.4">
      <c r="A42" s="86">
        <v>7</v>
      </c>
      <c r="B42" s="98"/>
      <c r="C42" s="99"/>
      <c r="D42" s="100"/>
      <c r="E42" s="101"/>
      <c r="F42" s="102"/>
      <c r="G42" s="86" t="str">
        <f t="shared" ref="G42" si="11">IF($F42="", "", DATEDIF($F42, DATE(2026,4,1), "y") &amp; "年" &amp; DATEDIF($F42, DATE(2026,4,1), "ym") &amp; "ヶ月")</f>
        <v/>
      </c>
      <c r="H42" s="87" t="s">
        <v>53</v>
      </c>
      <c r="I42" s="103"/>
      <c r="M42" s="112" t="str">
        <f>IF(H41="", "",
  LOOKUP(H41, {0,5,10,15,20,25,30,35}, {"","6,000","8,000","10,000","12,000","15,000","20,000","20,000"}))</f>
        <v/>
      </c>
    </row>
    <row r="43" spans="1:13" ht="37.5" customHeight="1" x14ac:dyDescent="0.4">
      <c r="A43" s="95"/>
      <c r="B43" s="105"/>
      <c r="C43" s="106"/>
      <c r="D43" s="107"/>
      <c r="E43" s="108"/>
      <c r="F43" s="109"/>
      <c r="G43" s="95"/>
      <c r="H43" s="96" t="str">
        <f t="shared" ref="H43" si="12">IF(G42="", "", VALUE(LEFT(G42, FIND("年", G42)-1)))</f>
        <v/>
      </c>
      <c r="I43" s="110"/>
      <c r="M43" s="112"/>
    </row>
    <row r="44" spans="1:13" ht="16.5" customHeight="1" x14ac:dyDescent="0.4">
      <c r="A44" s="86">
        <v>8</v>
      </c>
      <c r="B44" s="98"/>
      <c r="C44" s="99"/>
      <c r="D44" s="100"/>
      <c r="E44" s="101"/>
      <c r="F44" s="102"/>
      <c r="G44" s="86" t="str">
        <f t="shared" ref="G44" si="13">IF($F44="", "", DATEDIF($F44, DATE(2026,4,1), "y") &amp; "年" &amp; DATEDIF($F44, DATE(2026,4,1), "ym") &amp; "ヶ月")</f>
        <v/>
      </c>
      <c r="H44" s="87" t="s">
        <v>53</v>
      </c>
      <c r="I44" s="103"/>
      <c r="M44" s="112" t="str">
        <f>IF(H43="", "",
  LOOKUP(H43, {0,5,10,15,20,25,30,35}, {"","6,000","8,000","10,000","12,000","15,000","20,000","20,000"}))</f>
        <v/>
      </c>
    </row>
    <row r="45" spans="1:13" ht="37.5" customHeight="1" x14ac:dyDescent="0.4">
      <c r="A45" s="95"/>
      <c r="B45" s="105"/>
      <c r="C45" s="106"/>
      <c r="D45" s="107"/>
      <c r="E45" s="108"/>
      <c r="F45" s="109"/>
      <c r="G45" s="95"/>
      <c r="H45" s="96" t="str">
        <f t="shared" ref="H45" si="14">IF(G44="", "", VALUE(LEFT(G44, FIND("年", G44)-1)))</f>
        <v/>
      </c>
      <c r="I45" s="110"/>
      <c r="M45" s="112"/>
    </row>
    <row r="46" spans="1:13" ht="16.5" customHeight="1" x14ac:dyDescent="0.4">
      <c r="A46" s="86">
        <v>9</v>
      </c>
      <c r="B46" s="98"/>
      <c r="C46" s="99"/>
      <c r="D46" s="100"/>
      <c r="E46" s="101"/>
      <c r="F46" s="102"/>
      <c r="G46" s="86" t="str">
        <f t="shared" ref="G46" si="15">IF($F46="", "", DATEDIF($F46, DATE(2026,4,1), "y") &amp; "年" &amp; DATEDIF($F46, DATE(2026,4,1), "ym") &amp; "ヶ月")</f>
        <v/>
      </c>
      <c r="H46" s="87" t="s">
        <v>53</v>
      </c>
      <c r="I46" s="103"/>
      <c r="M46" s="112" t="str">
        <f>IF(H45="", "",
  LOOKUP(H45, {0,5,10,15,20,25,30,35}, {"","6,000","8,000","10,000","12,000","15,000","20,000","20,000"}))</f>
        <v/>
      </c>
    </row>
    <row r="47" spans="1:13" ht="37.5" customHeight="1" x14ac:dyDescent="0.4">
      <c r="A47" s="95"/>
      <c r="B47" s="105"/>
      <c r="C47" s="106"/>
      <c r="D47" s="107"/>
      <c r="E47" s="108"/>
      <c r="F47" s="109"/>
      <c r="G47" s="95"/>
      <c r="H47" s="96" t="str">
        <f t="shared" ref="H47" si="16">IF(G46="", "", VALUE(LEFT(G46, FIND("年", G46)-1)))</f>
        <v/>
      </c>
      <c r="I47" s="110"/>
      <c r="M47" s="112"/>
    </row>
    <row r="48" spans="1:13" ht="16.5" customHeight="1" x14ac:dyDescent="0.4">
      <c r="A48" s="86">
        <v>10</v>
      </c>
      <c r="B48" s="98"/>
      <c r="C48" s="99"/>
      <c r="D48" s="100"/>
      <c r="E48" s="101"/>
      <c r="F48" s="102"/>
      <c r="G48" s="86" t="str">
        <f t="shared" ref="G48" si="17">IF($F48="", "", DATEDIF($F48, DATE(2026,4,1), "y") &amp; "年" &amp; DATEDIF($F48, DATE(2026,4,1), "ym") &amp; "ヶ月")</f>
        <v/>
      </c>
      <c r="H48" s="87" t="s">
        <v>53</v>
      </c>
      <c r="I48" s="103"/>
      <c r="M48" s="112" t="str">
        <f>IF(H47="", "",
  LOOKUP(H47, {0,5,10,15,20,25,30,35}, {"","6,000","8,000","10,000","12,000","15,000","20,000","20,000"}))</f>
        <v/>
      </c>
    </row>
    <row r="49" spans="1:13" ht="37.5" customHeight="1" x14ac:dyDescent="0.4">
      <c r="A49" s="95"/>
      <c r="B49" s="105"/>
      <c r="C49" s="106"/>
      <c r="D49" s="107"/>
      <c r="E49" s="108"/>
      <c r="F49" s="109"/>
      <c r="G49" s="95"/>
      <c r="H49" s="96" t="str">
        <f t="shared" ref="H49" si="18">IF(G48="", "", VALUE(LEFT(G48, FIND("年", G48)-1)))</f>
        <v/>
      </c>
      <c r="I49" s="110"/>
      <c r="M49" s="112"/>
    </row>
    <row r="50" spans="1:13" ht="17.25" customHeight="1" x14ac:dyDescent="0.4">
      <c r="B50" s="113" t="s">
        <v>62</v>
      </c>
      <c r="E50" s="113"/>
      <c r="F50" s="113"/>
      <c r="G50" s="113"/>
      <c r="H50" s="113"/>
      <c r="I50" s="113"/>
      <c r="L50" s="43" t="s">
        <v>63</v>
      </c>
      <c r="M50" s="1" t="e" cm="1">
        <f t="array" ref="M50">SUMPRODUCT(--SUBSTITUTE(SUBSTITUTE(M31:M49,"円",""),",",""))</f>
        <v>#VALUE!</v>
      </c>
    </row>
  </sheetData>
  <mergeCells count="112">
    <mergeCell ref="I46:I47"/>
    <mergeCell ref="M46:M47"/>
    <mergeCell ref="A48:A49"/>
    <mergeCell ref="B48:B49"/>
    <mergeCell ref="C48:C49"/>
    <mergeCell ref="E48:E49"/>
    <mergeCell ref="F48:F49"/>
    <mergeCell ref="G48:G49"/>
    <mergeCell ref="I48:I49"/>
    <mergeCell ref="M48:M49"/>
    <mergeCell ref="A46:A47"/>
    <mergeCell ref="B46:B47"/>
    <mergeCell ref="C46:C47"/>
    <mergeCell ref="E46:E47"/>
    <mergeCell ref="F46:F47"/>
    <mergeCell ref="G46:G47"/>
    <mergeCell ref="I42:I43"/>
    <mergeCell ref="M42:M43"/>
    <mergeCell ref="A44:A45"/>
    <mergeCell ref="B44:B45"/>
    <mergeCell ref="C44:C45"/>
    <mergeCell ref="E44:E45"/>
    <mergeCell ref="F44:F45"/>
    <mergeCell ref="G44:G45"/>
    <mergeCell ref="I44:I45"/>
    <mergeCell ref="M44:M45"/>
    <mergeCell ref="A42:A43"/>
    <mergeCell ref="B42:B43"/>
    <mergeCell ref="C42:C43"/>
    <mergeCell ref="E42:E43"/>
    <mergeCell ref="F42:F43"/>
    <mergeCell ref="G42:G43"/>
    <mergeCell ref="I38:I39"/>
    <mergeCell ref="M38:M39"/>
    <mergeCell ref="A40:A41"/>
    <mergeCell ref="B40:B41"/>
    <mergeCell ref="C40:C41"/>
    <mergeCell ref="E40:E41"/>
    <mergeCell ref="F40:F41"/>
    <mergeCell ref="G40:G41"/>
    <mergeCell ref="I40:I41"/>
    <mergeCell ref="M40:M41"/>
    <mergeCell ref="A38:A39"/>
    <mergeCell ref="B38:B39"/>
    <mergeCell ref="C38:C39"/>
    <mergeCell ref="E38:E39"/>
    <mergeCell ref="F38:F39"/>
    <mergeCell ref="G38:G39"/>
    <mergeCell ref="I34:I35"/>
    <mergeCell ref="M34:M35"/>
    <mergeCell ref="A36:A37"/>
    <mergeCell ref="B36:B37"/>
    <mergeCell ref="C36:C37"/>
    <mergeCell ref="E36:E37"/>
    <mergeCell ref="F36:F37"/>
    <mergeCell ref="G36:G37"/>
    <mergeCell ref="I36:I37"/>
    <mergeCell ref="M36:M37"/>
    <mergeCell ref="A34:A35"/>
    <mergeCell ref="B34:B35"/>
    <mergeCell ref="C34:C35"/>
    <mergeCell ref="E34:E35"/>
    <mergeCell ref="F34:F35"/>
    <mergeCell ref="G34:G35"/>
    <mergeCell ref="M30:M31"/>
    <mergeCell ref="A32:A33"/>
    <mergeCell ref="B32:B33"/>
    <mergeCell ref="C32:C33"/>
    <mergeCell ref="E32:E33"/>
    <mergeCell ref="F32:F33"/>
    <mergeCell ref="G32:G33"/>
    <mergeCell ref="I32:I33"/>
    <mergeCell ref="M32:M33"/>
    <mergeCell ref="I28:I29"/>
    <mergeCell ref="A30:A31"/>
    <mergeCell ref="B30:B31"/>
    <mergeCell ref="C30:C31"/>
    <mergeCell ref="E30:E31"/>
    <mergeCell ref="F30:F31"/>
    <mergeCell ref="G30:G31"/>
    <mergeCell ref="I30:I31"/>
    <mergeCell ref="A28:A29"/>
    <mergeCell ref="B28:B29"/>
    <mergeCell ref="C28:C29"/>
    <mergeCell ref="E28:E29"/>
    <mergeCell ref="F28:F29"/>
    <mergeCell ref="G28:G29"/>
    <mergeCell ref="B21:I23"/>
    <mergeCell ref="H24:I24"/>
    <mergeCell ref="A26:A27"/>
    <mergeCell ref="B26:B27"/>
    <mergeCell ref="C26:C27"/>
    <mergeCell ref="E26:E27"/>
    <mergeCell ref="F26:F27"/>
    <mergeCell ref="G26:G27"/>
    <mergeCell ref="H26:H27"/>
    <mergeCell ref="I26:I27"/>
    <mergeCell ref="C7:E7"/>
    <mergeCell ref="G7:I7"/>
    <mergeCell ref="C8:E9"/>
    <mergeCell ref="F8:F9"/>
    <mergeCell ref="G8:I8"/>
    <mergeCell ref="L8:M11"/>
    <mergeCell ref="G9:H9"/>
    <mergeCell ref="G11:I11"/>
    <mergeCell ref="H2:I2"/>
    <mergeCell ref="C4:E4"/>
    <mergeCell ref="G4:I4"/>
    <mergeCell ref="C5:E5"/>
    <mergeCell ref="G5:I5"/>
    <mergeCell ref="C6:E6"/>
    <mergeCell ref="G6:I6"/>
  </mergeCells>
  <phoneticPr fontId="2"/>
  <conditionalFormatting sqref="A30:A49">
    <cfRule type="expression" dxfId="4" priority="7">
      <formula>#REF!&lt;&gt;""</formula>
    </cfRule>
  </conditionalFormatting>
  <conditionalFormatting sqref="C4:C7">
    <cfRule type="expression" dxfId="3" priority="2">
      <formula>C4&lt;&gt;""</formula>
    </cfRule>
  </conditionalFormatting>
  <conditionalFormatting sqref="D30:D49">
    <cfRule type="expression" dxfId="2" priority="4">
      <formula>$D30&lt;&gt;""</formula>
    </cfRule>
  </conditionalFormatting>
  <conditionalFormatting sqref="G4:H7">
    <cfRule type="expression" dxfId="1" priority="6">
      <formula>G4&lt;&gt;""</formula>
    </cfRule>
  </conditionalFormatting>
  <conditionalFormatting sqref="G28:H49">
    <cfRule type="expression" priority="3">
      <formula>$G28&lt;&gt;""</formula>
    </cfRule>
  </conditionalFormatting>
  <conditionalFormatting sqref="I30:I49">
    <cfRule type="expression" dxfId="0" priority="5">
      <formula>$I30&lt;&gt;""</formula>
    </cfRule>
  </conditionalFormatting>
  <conditionalFormatting sqref="K31:K32">
    <cfRule type="expression" priority="1">
      <formula>$G31&lt;&gt;""</formula>
    </cfRule>
  </conditionalFormatting>
  <dataValidations count="5">
    <dataValidation type="list" allowBlank="1" showInputMessage="1" showErrorMessage="1" sqref="G8:I8" xr:uid="{AA1D9082-1221-417D-8789-F750139B419A}">
      <formula1>$L$4:$L$5</formula1>
    </dataValidation>
    <dataValidation type="list" allowBlank="1" showInputMessage="1" showErrorMessage="1" sqref="E28:E49" xr:uid="{64F12154-2820-4D08-8F98-FC74125854C3}">
      <formula1>$M$26:$M$27</formula1>
    </dataValidation>
    <dataValidation type="list" allowBlank="1" showInputMessage="1" showErrorMessage="1" sqref="C28:C49" xr:uid="{930E0B06-00FF-4332-B659-92AED60C653A}">
      <formula1>$L$26:$L$33</formula1>
    </dataValidation>
    <dataValidation type="list" allowBlank="1" showInputMessage="1" showErrorMessage="1" sqref="B28:B49" xr:uid="{313AE966-49A5-46C1-9BEE-519E5E7EE552}">
      <formula1>$K$26:$K$28</formula1>
    </dataValidation>
    <dataValidation type="list" allowBlank="1" showInputMessage="1" showErrorMessage="1" sqref="B18:B19 F18:F19" xr:uid="{3BCE0640-B2B3-4C43-B20E-DB565070DA3A}">
      <formula1>"○"</formula1>
    </dataValidation>
  </dataValidations>
  <pageMargins left="0.7" right="0.7" top="0.75" bottom="0.75" header="0.3" footer="0.3"/>
  <pageSetup paperSize="9"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永年勤続者</vt:lpstr>
      <vt:lpstr>永年勤続者!Print_Area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伸樹 長谷川</dc:creator>
  <cp:lastModifiedBy>伸樹 長谷川</cp:lastModifiedBy>
  <dcterms:created xsi:type="dcterms:W3CDTF">2026-04-22T04:16:06Z</dcterms:created>
  <dcterms:modified xsi:type="dcterms:W3CDTF">2026-04-22T04:16:37Z</dcterms:modified>
</cp:coreProperties>
</file>